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\Desktop\元の画像\"/>
    </mc:Choice>
  </mc:AlternateContent>
  <xr:revisionPtr revIDLastSave="0" documentId="13_ncr:1_{E7798284-CE47-4A44-B62B-F68D7FDEE629}" xr6:coauthVersionLast="40" xr6:coauthVersionMax="40" xr10:uidLastSave="{00000000-0000-0000-0000-000000000000}"/>
  <bookViews>
    <workbookView xWindow="0" yWindow="0" windowWidth="23040" windowHeight="8952" xr2:uid="{00000000-000D-0000-FFFF-FFFF00000000}"/>
  </bookViews>
  <sheets>
    <sheet name="16.1月分 (新様式)" sheetId="40" r:id="rId1"/>
  </sheets>
  <definedNames>
    <definedName name="_xlnm.Print_Area" localSheetId="0">'16.1月分 (新様式)'!$A$1:$AE$42</definedName>
  </definedNames>
  <calcPr calcId="181029"/>
</workbook>
</file>

<file path=xl/calcChain.xml><?xml version="1.0" encoding="utf-8"?>
<calcChain xmlns="http://schemas.openxmlformats.org/spreadsheetml/2006/main">
  <c r="X14" i="40" l="1"/>
  <c r="Y14" i="40" s="1"/>
  <c r="AE3" i="40"/>
  <c r="Y13" i="40"/>
  <c r="Z13" i="40" s="1"/>
  <c r="Y12" i="40"/>
  <c r="Z12" i="40" s="1"/>
  <c r="Y11" i="40"/>
  <c r="Z11" i="40" s="1"/>
  <c r="Y10" i="40"/>
  <c r="Z10" i="40" s="1"/>
  <c r="Y9" i="40"/>
  <c r="Z9" i="40" s="1"/>
  <c r="Y8" i="40"/>
  <c r="Z8" i="40" s="1"/>
  <c r="Y7" i="40"/>
  <c r="Z7" i="40" s="1"/>
  <c r="Z14" i="40" s="1"/>
  <c r="D3" i="40"/>
  <c r="AB37" i="40" l="1"/>
  <c r="G9" i="40"/>
  <c r="AC7" i="40"/>
  <c r="AD7" i="40" s="1"/>
  <c r="AA7" i="40"/>
  <c r="AB7" i="40" s="1"/>
  <c r="AC8" i="40"/>
  <c r="AD8" i="40" s="1"/>
  <c r="AA8" i="40"/>
  <c r="AB8" i="40" s="1"/>
  <c r="AE8" i="40" s="1"/>
  <c r="AC9" i="40"/>
  <c r="AD9" i="40" s="1"/>
  <c r="AA9" i="40"/>
  <c r="AB9" i="40" s="1"/>
  <c r="AE9" i="40" s="1"/>
  <c r="AC10" i="40"/>
  <c r="AD10" i="40" s="1"/>
  <c r="AA10" i="40"/>
  <c r="AB10" i="40" s="1"/>
  <c r="AE10" i="40" s="1"/>
  <c r="AC11" i="40"/>
  <c r="AD11" i="40" s="1"/>
  <c r="AA11" i="40"/>
  <c r="AB11" i="40" s="1"/>
  <c r="AE11" i="40" s="1"/>
  <c r="AC12" i="40"/>
  <c r="AD12" i="40" s="1"/>
  <c r="AA12" i="40"/>
  <c r="AB12" i="40" s="1"/>
  <c r="AC13" i="40"/>
  <c r="AD13" i="40" s="1"/>
  <c r="AA13" i="40"/>
  <c r="AB13" i="40" s="1"/>
  <c r="AE13" i="40" s="1"/>
  <c r="AE12" i="40" l="1"/>
  <c r="AB14" i="40"/>
  <c r="AD14" i="40"/>
  <c r="F16" i="40" s="1"/>
  <c r="AE37" i="40"/>
  <c r="O9" i="40"/>
  <c r="AE7" i="40"/>
  <c r="AC14" i="40"/>
  <c r="AA14" i="40"/>
  <c r="AE14" i="40" l="1"/>
  <c r="AE34" i="40" s="1"/>
</calcChain>
</file>

<file path=xl/sharedStrings.xml><?xml version="1.0" encoding="utf-8"?>
<sst xmlns="http://schemas.openxmlformats.org/spreadsheetml/2006/main" count="45" uniqueCount="41">
  <si>
    <t>内</t>
    <rPh sb="0" eb="1">
      <t>ウチ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</si>
  <si>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</si>
  <si>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</si>
  <si>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/>
  </si>
  <si>
    <t>①</t>
    <phoneticPr fontId="2"/>
  </si>
  <si>
    <t>②</t>
    <phoneticPr fontId="2"/>
  </si>
  <si>
    <t>契約額</t>
    <rPh sb="0" eb="2">
      <t>ケイヤク</t>
    </rPh>
    <rPh sb="2" eb="3">
      <t>ガク</t>
    </rPh>
    <phoneticPr fontId="2"/>
  </si>
  <si>
    <t>源泉徴
収額（B）</t>
    <rPh sb="0" eb="2">
      <t>ゲンセン</t>
    </rPh>
    <rPh sb="2" eb="3">
      <t>シルシ</t>
    </rPh>
    <rPh sb="4" eb="5">
      <t>オサム</t>
    </rPh>
    <rPh sb="5" eb="6">
      <t>ガク</t>
    </rPh>
    <phoneticPr fontId="2"/>
  </si>
  <si>
    <t>消費税
（C）</t>
    <rPh sb="0" eb="3">
      <t>ショウヒゼイ</t>
    </rPh>
    <phoneticPr fontId="2"/>
  </si>
  <si>
    <t>合計</t>
    <rPh sb="0" eb="2">
      <t>ゴウケイ</t>
    </rPh>
    <phoneticPr fontId="2"/>
  </si>
  <si>
    <t>振込額
(A-B+C)</t>
    <rPh sb="0" eb="2">
      <t>フリコミ</t>
    </rPh>
    <rPh sb="2" eb="3">
      <t>ガク</t>
    </rPh>
    <phoneticPr fontId="2"/>
  </si>
  <si>
    <t>№</t>
    <phoneticPr fontId="2"/>
  </si>
  <si>
    <t>支払日</t>
    <rPh sb="0" eb="3">
      <t>シハライビ</t>
    </rPh>
    <phoneticPr fontId="2"/>
  </si>
  <si>
    <t>月分</t>
    <rPh sb="0" eb="1">
      <t>ガツ</t>
    </rPh>
    <rPh sb="1" eb="2">
      <t>ブン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</si>
  <si>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</si>
  <si>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</si>
  <si>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振込総額</t>
  </si>
  <si>
    <t>源泉分支払総額</t>
    <rPh sb="0" eb="2">
      <t>ゲンセン</t>
    </rPh>
    <rPh sb="2" eb="3">
      <t>ブン</t>
    </rPh>
    <rPh sb="3" eb="5">
      <t>シハライ</t>
    </rPh>
    <rPh sb="5" eb="7">
      <t>ソウガク</t>
    </rPh>
    <phoneticPr fontId="2"/>
  </si>
  <si>
    <t>翻訳料
×0.1021</t>
    <rPh sb="0" eb="2">
      <t>ホンヤク</t>
    </rPh>
    <rPh sb="2" eb="3">
      <t>リョウ</t>
    </rPh>
    <phoneticPr fontId="2"/>
  </si>
  <si>
    <t>翻訳料
×0.08</t>
    <rPh sb="0" eb="2">
      <t>ホンヤク</t>
    </rPh>
    <rPh sb="2" eb="3">
      <t>リョウ</t>
    </rPh>
    <phoneticPr fontId="2"/>
  </si>
  <si>
    <t>100/
108</t>
    <phoneticPr fontId="2"/>
  </si>
  <si>
    <t>区分</t>
    <rPh sb="0" eb="2">
      <t>クブン</t>
    </rPh>
    <phoneticPr fontId="2"/>
  </si>
  <si>
    <t>支払を受ける者</t>
    <rPh sb="0" eb="2">
      <t>シハライ</t>
    </rPh>
    <rPh sb="3" eb="4">
      <t>ウ</t>
    </rPh>
    <rPh sb="6" eb="7">
      <t>モノ</t>
    </rPh>
    <phoneticPr fontId="2"/>
  </si>
  <si>
    <t>住所（居所）
又は所在地</t>
    <phoneticPr fontId="2"/>
  </si>
  <si>
    <t>細目</t>
    <rPh sb="0" eb="2">
      <t>サイモク</t>
    </rPh>
    <phoneticPr fontId="2"/>
  </si>
  <si>
    <t>支払金額</t>
    <rPh sb="0" eb="2">
      <t>シハライ</t>
    </rPh>
    <rPh sb="2" eb="4">
      <t>キンガク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</si>
  <si>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</si>
  <si>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源泉徴収税額</t>
    <rPh sb="0" eb="2">
      <t>ゲンセン</t>
    </rPh>
    <rPh sb="2" eb="4">
      <t>チョウシュウ</t>
    </rPh>
    <rPh sb="4" eb="6">
      <t>ゼイガク</t>
    </rPh>
    <rPh sb="5" eb="6">
      <t>ガク</t>
    </rPh>
    <phoneticPr fontId="2"/>
  </si>
  <si>
    <t>年分　報酬、料金、契約金及び賞金の支払調書</t>
    <phoneticPr fontId="2"/>
  </si>
  <si>
    <t>（摘要）</t>
    <phoneticPr fontId="2"/>
  </si>
  <si>
    <t>別途、消費税額</t>
    <rPh sb="0" eb="2">
      <t>ベット</t>
    </rPh>
    <rPh sb="3" eb="6">
      <t>ショウヒゼイ</t>
    </rPh>
    <rPh sb="6" eb="7">
      <t>ガク</t>
    </rPh>
    <phoneticPr fontId="2"/>
  </si>
  <si>
    <t>支払者</t>
    <rPh sb="0" eb="2">
      <t>シハライ</t>
    </rPh>
    <rPh sb="2" eb="3">
      <t>シャ</t>
    </rPh>
    <phoneticPr fontId="2"/>
  </si>
  <si>
    <t>住所（居所）
又は所在地</t>
    <phoneticPr fontId="2"/>
  </si>
  <si>
    <t>氏名又は
名称</t>
    <phoneticPr fontId="2"/>
  </si>
  <si>
    <t>氏名又は
名称</t>
    <phoneticPr fontId="2"/>
  </si>
  <si>
    <t>個人番号又は法人番号</t>
    <phoneticPr fontId="2"/>
  </si>
  <si>
    <t>整　理　欄</t>
    <rPh sb="0" eb="1">
      <t>ヒトシ</t>
    </rPh>
    <rPh sb="2" eb="3">
      <t>リ</t>
    </rPh>
    <rPh sb="4" eb="5">
      <t>ラン</t>
    </rPh>
    <phoneticPr fontId="2"/>
  </si>
  <si>
    <t>支払日</t>
    <phoneticPr fontId="2"/>
  </si>
  <si>
    <t>金額
（A)</t>
    <rPh sb="0" eb="2">
      <t>キンガク</t>
    </rPh>
    <phoneticPr fontId="2"/>
  </si>
  <si>
    <t>源泉徴収総額</t>
    <rPh sb="0" eb="2">
      <t>ゲンセン</t>
    </rPh>
    <rPh sb="2" eb="4">
      <t>チョウシュウ</t>
    </rPh>
    <rPh sb="4" eb="6">
      <t>ソウガク</t>
    </rPh>
    <phoneticPr fontId="2"/>
  </si>
  <si>
    <t xml:space="preserve">（電話） </t>
    <rPh sb="1" eb="3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</si>
</sst>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&quot;円&quot;"/>
    <numFmt numFmtId="178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38">
    <xf numFmtId="0" fontId="0" fillId="0" borderId="0" xfId="0"/>
    <xf numFmtId="0" fontId="4" fillId="0" borderId="0" xfId="2" applyFont="1" applyBorder="1" applyProtection="1">
      <alignment vertical="center"/>
      <protection hidden="1"/>
    </xf>
    <xf numFmtId="0" fontId="11" fillId="0" borderId="1" xfId="0" applyFont="1" applyBorder="1" applyAlignment="1">
      <alignment horizontal="left" vertical="center"/>
    </xf>
    <xf numFmtId="38" fontId="12" fillId="0" borderId="1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10" fillId="0" borderId="2" xfId="0" applyFont="1" applyBorder="1" applyAlignment="1"/>
    <xf numFmtId="38" fontId="14" fillId="0" borderId="0" xfId="1" applyFont="1" applyBorder="1" applyAlignment="1">
      <alignment horizontal="center" vertical="center"/>
    </xf>
    <xf numFmtId="0" fontId="2" fillId="0" borderId="2" xfId="0" applyFont="1" applyBorder="1" applyAlignment="1"/>
    <xf numFmtId="38" fontId="14" fillId="0" borderId="1" xfId="1" applyFont="1" applyBorder="1" applyAlignment="1">
      <alignment vertical="center"/>
    </xf>
    <xf numFmtId="0" fontId="2" fillId="0" borderId="0" xfId="0" applyFont="1"/>
    <xf numFmtId="0" fontId="4" fillId="0" borderId="0" xfId="2" applyFont="1" applyBorder="1" applyAlignment="1" applyProtection="1">
      <alignment horizontal="left" vertical="center" shrinkToFit="1"/>
      <protection hidden="1"/>
    </xf>
    <xf numFmtId="0" fontId="4" fillId="0" borderId="0" xfId="2" applyFont="1" applyBorder="1" applyAlignment="1" applyProtection="1">
      <alignment horizontal="right" vertical="top"/>
      <protection hidden="1"/>
    </xf>
    <xf numFmtId="0" fontId="4" fillId="0" borderId="0" xfId="2" applyNumberFormat="1" applyFont="1" applyFill="1" applyBorder="1" applyAlignment="1" applyProtection="1">
      <alignment horizontal="right" indent="1" shrinkToFit="1"/>
      <protection hidden="1"/>
    </xf>
    <xf numFmtId="176" fontId="4" fillId="0" borderId="0" xfId="2" applyNumberFormat="1" applyFont="1" applyBorder="1" applyAlignment="1" applyProtection="1">
      <alignment horizontal="right" indent="1" shrinkToFit="1"/>
      <protection hidden="1"/>
    </xf>
    <xf numFmtId="0" fontId="4" fillId="0" borderId="0" xfId="2" applyFont="1" applyBorder="1" applyAlignment="1" applyProtection="1">
      <alignment horizontal="left" vertical="top"/>
      <protection hidden="1"/>
    </xf>
    <xf numFmtId="0" fontId="4" fillId="0" borderId="0" xfId="2" applyFont="1" applyBorder="1" applyAlignment="1" applyProtection="1">
      <alignment horizontal="left" vertical="top" shrinkToFit="1"/>
      <protection hidden="1"/>
    </xf>
    <xf numFmtId="0" fontId="4" fillId="0" borderId="0" xfId="2" applyFont="1" applyBorder="1" applyAlignment="1" applyProtection="1">
      <alignment horizontal="left" shrinkToFit="1"/>
      <protection hidden="1"/>
    </xf>
    <xf numFmtId="0" fontId="4" fillId="0" borderId="0" xfId="2" applyFont="1" applyBorder="1" applyAlignment="1" applyProtection="1">
      <alignment horizontal="left" vertical="center"/>
      <protection hidden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38" fontId="19" fillId="0" borderId="0" xfId="0" applyNumberFormat="1" applyFont="1"/>
    <xf numFmtId="38" fontId="16" fillId="0" borderId="0" xfId="0" applyNumberFormat="1" applyFont="1"/>
    <xf numFmtId="38" fontId="20" fillId="0" borderId="0" xfId="0" applyNumberFormat="1" applyFont="1"/>
    <xf numFmtId="56" fontId="21" fillId="0" borderId="0" xfId="0" applyNumberFormat="1" applyFont="1"/>
    <xf numFmtId="38" fontId="7" fillId="0" borderId="0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76" fontId="4" fillId="0" borderId="6" xfId="2" applyNumberFormat="1" applyFont="1" applyBorder="1" applyAlignment="1" applyProtection="1">
      <alignment horizontal="right" indent="1" shrinkToFit="1"/>
      <protection hidden="1"/>
    </xf>
    <xf numFmtId="176" fontId="4" fillId="0" borderId="19" xfId="2" applyNumberFormat="1" applyFont="1" applyFill="1" applyBorder="1" applyAlignment="1" applyProtection="1">
      <alignment horizontal="right" indent="1" shrinkToFit="1"/>
      <protection hidden="1"/>
    </xf>
    <xf numFmtId="0" fontId="5" fillId="0" borderId="9" xfId="2" applyFont="1" applyBorder="1" applyAlignment="1" applyProtection="1">
      <alignment vertical="top"/>
      <protection hidden="1"/>
    </xf>
    <xf numFmtId="0" fontId="23" fillId="0" borderId="9" xfId="0" applyFont="1" applyBorder="1" applyAlignment="1">
      <alignment horizontal="center" vertical="center"/>
    </xf>
    <xf numFmtId="176" fontId="4" fillId="0" borderId="19" xfId="2" applyNumberFormat="1" applyFont="1" applyBorder="1" applyAlignment="1" applyProtection="1">
      <alignment horizontal="right" indent="1" shrinkToFit="1"/>
      <protection hidden="1"/>
    </xf>
    <xf numFmtId="0" fontId="23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6" fillId="3" borderId="0" xfId="0" applyFont="1" applyFill="1" applyAlignment="1">
      <alignment horizontal="right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14" fontId="15" fillId="0" borderId="0" xfId="1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178" fontId="16" fillId="2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4" xfId="0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8" fillId="0" borderId="2" xfId="0" applyFont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8" fontId="18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0" xfId="0" applyFont="1" applyBorder="1" applyAlignment="1">
      <alignment horizontal="right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38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8" fontId="9" fillId="0" borderId="1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37"/>
  <sheetViews>
    <sheetView tabSelected="1" view="pageBreakPreview" zoomScaleNormal="100" zoomScaleSheetLayoutView="100" workbookViewId="0">
      <selection activeCell="I2" sqref="I2"/>
    </sheetView>
  </sheetViews>
  <sheetFormatPr defaultRowHeight="13.2" x14ac:dyDescent="0.2"/>
  <cols>
    <col min="1" max="1" width="1" customWidth="1"/>
    <col min="2" max="2" width="6.6640625" customWidth="1"/>
    <col min="3" max="3" width="9.6640625" customWidth="1"/>
    <col min="4" max="4" width="3.109375" customWidth="1"/>
    <col min="5" max="5" width="12.44140625" customWidth="1"/>
    <col min="6" max="6" width="4.77734375" customWidth="1"/>
    <col min="7" max="7" width="4.88671875" customWidth="1"/>
    <col min="8" max="20" width="3.21875" customWidth="1"/>
    <col min="21" max="21" width="4" bestFit="1" customWidth="1"/>
    <col min="22" max="22" width="4.109375" customWidth="1"/>
    <col min="23" max="23" width="7.44140625" customWidth="1"/>
    <col min="24" max="24" width="8.33203125" bestFit="1" customWidth="1"/>
    <col min="25" max="25" width="4" style="13" hidden="1" customWidth="1"/>
    <col min="26" max="26" width="6.44140625" bestFit="1" customWidth="1"/>
    <col min="27" max="27" width="4.21875" style="13" hidden="1" customWidth="1"/>
    <col min="28" max="28" width="9" bestFit="1" customWidth="1"/>
    <col min="29" max="29" width="6.33203125" hidden="1" customWidth="1"/>
    <col min="30" max="30" width="6.44140625" bestFit="1" customWidth="1"/>
    <col min="31" max="31" width="11.6640625" bestFit="1" customWidth="1"/>
    <col min="32" max="32" width="6.77734375" customWidth="1"/>
  </cols>
  <sheetData>
    <row r="1" spans="2:31" s="22" customFormat="1" ht="24" customHeight="1" x14ac:dyDescent="0.2">
      <c r="C1" s="61" t="s">
        <v>37</v>
      </c>
      <c r="D1" s="61"/>
      <c r="E1" s="68">
        <v>43500</v>
      </c>
      <c r="F1" s="68"/>
      <c r="G1" s="61"/>
      <c r="H1" s="61"/>
      <c r="I1" s="93">
        <v>1</v>
      </c>
      <c r="J1" s="93"/>
      <c r="K1" s="93"/>
      <c r="L1" s="61" t="s">
        <v>13</v>
      </c>
      <c r="M1" s="61"/>
      <c r="N1" s="61"/>
      <c r="O1" s="61"/>
      <c r="P1" s="61"/>
      <c r="Q1" s="61"/>
      <c r="R1" s="61" t="s">
        <v>14</v>
      </c>
      <c r="S1" s="61"/>
      <c r="T1" s="61"/>
      <c r="U1" s="52">
        <v>31</v>
      </c>
      <c r="V1" s="22" t="s">
        <v>15</v>
      </c>
    </row>
    <row r="3" spans="2:31" ht="16.2" x14ac:dyDescent="0.2">
      <c r="C3" s="53" t="s">
        <v>14</v>
      </c>
      <c r="D3" s="54">
        <f>SUM(U1)</f>
        <v>31</v>
      </c>
      <c r="E3" s="94" t="s">
        <v>28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15"/>
      <c r="W3" s="6"/>
      <c r="X3" s="29"/>
      <c r="Y3" s="10"/>
      <c r="Z3" s="7"/>
      <c r="AA3" s="30"/>
      <c r="AB3" s="32"/>
      <c r="AC3" s="31"/>
      <c r="AD3" s="31" t="s">
        <v>12</v>
      </c>
      <c r="AE3" s="57">
        <f>SUM(E1)</f>
        <v>43500</v>
      </c>
    </row>
    <row r="4" spans="2:31" ht="20.25" customHeight="1" x14ac:dyDescent="0.2">
      <c r="B4" s="64" t="s">
        <v>22</v>
      </c>
      <c r="C4" s="33" t="s">
        <v>32</v>
      </c>
      <c r="D4" s="75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16"/>
      <c r="W4" s="8"/>
      <c r="X4" s="9"/>
      <c r="Y4" s="11"/>
      <c r="Z4" s="9"/>
      <c r="AA4" s="11"/>
      <c r="AB4" s="9"/>
      <c r="AC4" s="9"/>
      <c r="AD4" s="9"/>
      <c r="AE4" s="9"/>
    </row>
    <row r="5" spans="2:31" ht="13.5" customHeight="1" x14ac:dyDescent="0.2">
      <c r="B5" s="65"/>
      <c r="C5" s="64" t="s">
        <v>33</v>
      </c>
      <c r="D5" s="97"/>
      <c r="E5" s="98"/>
      <c r="F5" s="98"/>
      <c r="G5" s="99"/>
      <c r="H5" s="87" t="s">
        <v>26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U5" s="17"/>
      <c r="W5" s="133" t="s">
        <v>11</v>
      </c>
      <c r="X5" s="134" t="s">
        <v>6</v>
      </c>
      <c r="Y5" s="135" t="s">
        <v>20</v>
      </c>
      <c r="Z5" s="130" t="s">
        <v>38</v>
      </c>
      <c r="AA5" s="135" t="s">
        <v>18</v>
      </c>
      <c r="AB5" s="137" t="s">
        <v>7</v>
      </c>
      <c r="AC5" s="130" t="s">
        <v>19</v>
      </c>
      <c r="AD5" s="130" t="s">
        <v>8</v>
      </c>
      <c r="AE5" s="132" t="s">
        <v>10</v>
      </c>
    </row>
    <row r="6" spans="2:31" ht="16.5" customHeight="1" x14ac:dyDescent="0.2">
      <c r="B6" s="66"/>
      <c r="C6" s="67"/>
      <c r="D6" s="100"/>
      <c r="E6" s="101"/>
      <c r="F6" s="101"/>
      <c r="G6" s="101"/>
      <c r="H6" s="34"/>
      <c r="I6" s="36"/>
      <c r="J6" s="39"/>
      <c r="K6" s="39"/>
      <c r="L6" s="38"/>
      <c r="M6" s="36"/>
      <c r="N6" s="39"/>
      <c r="O6" s="39"/>
      <c r="P6" s="38"/>
      <c r="Q6" s="37"/>
      <c r="R6" s="39"/>
      <c r="S6" s="39"/>
      <c r="T6" s="38"/>
      <c r="U6" s="17"/>
      <c r="W6" s="131"/>
      <c r="X6" s="131"/>
      <c r="Y6" s="136"/>
      <c r="Z6" s="131"/>
      <c r="AA6" s="136"/>
      <c r="AB6" s="131"/>
      <c r="AC6" s="131"/>
      <c r="AD6" s="131"/>
      <c r="AE6" s="131"/>
    </row>
    <row r="7" spans="2:31" ht="14.25" customHeight="1" x14ac:dyDescent="0.2">
      <c r="B7" s="75" t="s">
        <v>21</v>
      </c>
      <c r="C7" s="76"/>
      <c r="D7" s="77"/>
      <c r="E7" s="49" t="s">
        <v>24</v>
      </c>
      <c r="F7" s="75" t="s">
        <v>25</v>
      </c>
      <c r="G7" s="76"/>
      <c r="H7" s="76"/>
      <c r="I7" s="76"/>
      <c r="J7" s="76"/>
      <c r="K7" s="77"/>
      <c r="L7" s="78" t="s">
        <v>27</v>
      </c>
      <c r="M7" s="79"/>
      <c r="N7" s="79"/>
      <c r="O7" s="79"/>
      <c r="P7" s="79"/>
      <c r="Q7" s="79"/>
      <c r="R7" s="79"/>
      <c r="S7" s="79"/>
      <c r="T7" s="80"/>
      <c r="U7" s="17"/>
      <c r="W7" s="55">
        <v>10001</v>
      </c>
      <c r="X7" s="3">
        <v>36000</v>
      </c>
      <c r="Y7" s="12">
        <f>SUM(X7*100/108)</f>
        <v>33333.333333333336</v>
      </c>
      <c r="Z7" s="4">
        <f>ROUNDUP(Y7, 0)</f>
        <v>33334</v>
      </c>
      <c r="AA7" s="12">
        <f>SUM(Z7*0.1021)</f>
        <v>3403.4013999999997</v>
      </c>
      <c r="AB7" s="5">
        <f>ROUNDDOWN(AA7, 0)</f>
        <v>3403</v>
      </c>
      <c r="AC7" s="4">
        <f>SUM(Z7*0.08)</f>
        <v>2666.7200000000003</v>
      </c>
      <c r="AD7" s="4">
        <f>ROUNDUP(AC7, 0)</f>
        <v>2667</v>
      </c>
      <c r="AE7" s="3">
        <f>SUM(Z7-AB7+AD7)</f>
        <v>32598</v>
      </c>
    </row>
    <row r="8" spans="2:31" ht="14.25" customHeight="1" x14ac:dyDescent="0.2">
      <c r="B8" s="87"/>
      <c r="C8" s="88"/>
      <c r="D8" s="89"/>
      <c r="E8" s="71"/>
      <c r="F8" s="44" t="s">
        <v>0</v>
      </c>
      <c r="G8" s="72" t="s">
        <v>1</v>
      </c>
      <c r="H8" s="73"/>
      <c r="I8" s="72" t="s">
        <v>2</v>
      </c>
      <c r="J8" s="73"/>
      <c r="K8" s="74"/>
      <c r="L8" s="81" t="s">
        <v>0</v>
      </c>
      <c r="M8" s="82"/>
      <c r="N8" s="83"/>
      <c r="O8" s="72" t="s">
        <v>1</v>
      </c>
      <c r="P8" s="73"/>
      <c r="Q8" s="86"/>
      <c r="R8" s="72" t="s">
        <v>2</v>
      </c>
      <c r="S8" s="73"/>
      <c r="T8" s="74"/>
      <c r="U8" s="17"/>
      <c r="W8" s="55">
        <v>10002</v>
      </c>
      <c r="X8" s="3">
        <v>49000</v>
      </c>
      <c r="Y8" s="12">
        <f t="shared" ref="Y8:Y13" si="0">SUM(X8*100/108)</f>
        <v>45370.370370370372</v>
      </c>
      <c r="Z8" s="4">
        <f t="shared" ref="Z8:Z13" si="1">ROUNDUP(Y8, 0)</f>
        <v>45371</v>
      </c>
      <c r="AA8" s="12">
        <f t="shared" ref="AA8:AA13" si="2">SUM(Z8*0.1021)</f>
        <v>4632.3791000000001</v>
      </c>
      <c r="AB8" s="5">
        <f t="shared" ref="AB8:AB13" si="3">ROUNDDOWN(AA8, 0)</f>
        <v>4632</v>
      </c>
      <c r="AC8" s="4">
        <f t="shared" ref="AC8:AC13" si="4">SUM(Z8*0.08)</f>
        <v>3629.6800000000003</v>
      </c>
      <c r="AD8" s="4">
        <f t="shared" ref="AD8:AD13" si="5">ROUNDUP(AC8, 0)</f>
        <v>3630</v>
      </c>
      <c r="AE8" s="3">
        <f t="shared" ref="AE8:AE13" si="6">SUM(Z8-AB8+AD8)</f>
        <v>44369</v>
      </c>
    </row>
    <row r="9" spans="2:31" ht="14.25" customHeight="1" x14ac:dyDescent="0.2">
      <c r="B9" s="90"/>
      <c r="C9" s="91"/>
      <c r="D9" s="92"/>
      <c r="E9" s="67"/>
      <c r="F9" s="43" t="s">
        <v>3</v>
      </c>
      <c r="G9" s="103">
        <f>SUM(Z14)</f>
        <v>78705</v>
      </c>
      <c r="H9" s="104"/>
      <c r="I9" s="104"/>
      <c r="J9" s="104"/>
      <c r="K9" s="105"/>
      <c r="L9" s="84"/>
      <c r="M9" s="85"/>
      <c r="N9" s="85"/>
      <c r="O9" s="103">
        <f>SUM(AB14)</f>
        <v>8035</v>
      </c>
      <c r="P9" s="104"/>
      <c r="Q9" s="104"/>
      <c r="R9" s="104"/>
      <c r="S9" s="104"/>
      <c r="T9" s="105"/>
      <c r="U9" s="17"/>
      <c r="W9" s="55"/>
      <c r="X9" s="3"/>
      <c r="Y9" s="12">
        <f t="shared" si="0"/>
        <v>0</v>
      </c>
      <c r="Z9" s="4">
        <f t="shared" si="1"/>
        <v>0</v>
      </c>
      <c r="AA9" s="12">
        <f t="shared" si="2"/>
        <v>0</v>
      </c>
      <c r="AB9" s="5">
        <f t="shared" si="3"/>
        <v>0</v>
      </c>
      <c r="AC9" s="4">
        <f t="shared" si="4"/>
        <v>0</v>
      </c>
      <c r="AD9" s="4">
        <f t="shared" si="5"/>
        <v>0</v>
      </c>
      <c r="AE9" s="3">
        <f t="shared" si="6"/>
        <v>0</v>
      </c>
    </row>
    <row r="10" spans="2:31" ht="14.25" customHeight="1" x14ac:dyDescent="0.2">
      <c r="B10" s="58"/>
      <c r="C10" s="59"/>
      <c r="D10" s="60"/>
      <c r="E10" s="36"/>
      <c r="F10" s="42"/>
      <c r="G10" s="62"/>
      <c r="H10" s="63"/>
      <c r="I10" s="62"/>
      <c r="J10" s="69"/>
      <c r="K10" s="70"/>
      <c r="L10" s="58"/>
      <c r="M10" s="59"/>
      <c r="N10" s="102"/>
      <c r="O10" s="62"/>
      <c r="P10" s="69"/>
      <c r="Q10" s="63"/>
      <c r="R10" s="62"/>
      <c r="S10" s="69"/>
      <c r="T10" s="70"/>
      <c r="U10" s="18"/>
      <c r="W10" s="55"/>
      <c r="X10" s="3"/>
      <c r="Y10" s="12">
        <f t="shared" si="0"/>
        <v>0</v>
      </c>
      <c r="Z10" s="4">
        <f t="shared" si="1"/>
        <v>0</v>
      </c>
      <c r="AA10" s="12">
        <f t="shared" si="2"/>
        <v>0</v>
      </c>
      <c r="AB10" s="5">
        <f t="shared" si="3"/>
        <v>0</v>
      </c>
      <c r="AC10" s="4">
        <f t="shared" si="4"/>
        <v>0</v>
      </c>
      <c r="AD10" s="4">
        <f t="shared" si="5"/>
        <v>0</v>
      </c>
      <c r="AE10" s="3">
        <f t="shared" si="6"/>
        <v>0</v>
      </c>
    </row>
    <row r="11" spans="2:31" ht="14.25" customHeight="1" x14ac:dyDescent="0.2">
      <c r="B11" s="58"/>
      <c r="C11" s="59"/>
      <c r="D11" s="60"/>
      <c r="E11" s="36"/>
      <c r="F11" s="42"/>
      <c r="G11" s="62"/>
      <c r="H11" s="63"/>
      <c r="I11" s="62"/>
      <c r="J11" s="69"/>
      <c r="K11" s="70"/>
      <c r="L11" s="58"/>
      <c r="M11" s="59"/>
      <c r="N11" s="102"/>
      <c r="O11" s="62"/>
      <c r="P11" s="69"/>
      <c r="Q11" s="63"/>
      <c r="R11" s="62"/>
      <c r="S11" s="69"/>
      <c r="T11" s="70"/>
      <c r="U11" s="19"/>
      <c r="W11" s="55"/>
      <c r="X11" s="3"/>
      <c r="Y11" s="12">
        <f t="shared" si="0"/>
        <v>0</v>
      </c>
      <c r="Z11" s="4">
        <f t="shared" si="1"/>
        <v>0</v>
      </c>
      <c r="AA11" s="12">
        <f t="shared" si="2"/>
        <v>0</v>
      </c>
      <c r="AB11" s="5">
        <f t="shared" si="3"/>
        <v>0</v>
      </c>
      <c r="AC11" s="4">
        <f t="shared" si="4"/>
        <v>0</v>
      </c>
      <c r="AD11" s="4">
        <f t="shared" si="5"/>
        <v>0</v>
      </c>
      <c r="AE11" s="3">
        <f t="shared" si="6"/>
        <v>0</v>
      </c>
    </row>
    <row r="12" spans="2:31" ht="14.25" customHeight="1" x14ac:dyDescent="0.2">
      <c r="B12" s="58"/>
      <c r="C12" s="59"/>
      <c r="D12" s="60"/>
      <c r="E12" s="36"/>
      <c r="F12" s="42"/>
      <c r="G12" s="62"/>
      <c r="H12" s="63"/>
      <c r="I12" s="62"/>
      <c r="J12" s="69"/>
      <c r="K12" s="70"/>
      <c r="L12" s="58"/>
      <c r="M12" s="59"/>
      <c r="N12" s="102"/>
      <c r="O12" s="62"/>
      <c r="P12" s="69"/>
      <c r="Q12" s="63"/>
      <c r="R12" s="62"/>
      <c r="S12" s="69"/>
      <c r="T12" s="70"/>
      <c r="U12" s="14"/>
      <c r="W12" s="55"/>
      <c r="X12" s="3"/>
      <c r="Y12" s="12">
        <f t="shared" si="0"/>
        <v>0</v>
      </c>
      <c r="Z12" s="4">
        <f t="shared" si="1"/>
        <v>0</v>
      </c>
      <c r="AA12" s="12">
        <f t="shared" si="2"/>
        <v>0</v>
      </c>
      <c r="AB12" s="5">
        <f t="shared" si="3"/>
        <v>0</v>
      </c>
      <c r="AC12" s="4">
        <f t="shared" si="4"/>
        <v>0</v>
      </c>
      <c r="AD12" s="4">
        <f t="shared" si="5"/>
        <v>0</v>
      </c>
      <c r="AE12" s="3">
        <f t="shared" si="6"/>
        <v>0</v>
      </c>
    </row>
    <row r="13" spans="2:31" ht="14.25" customHeight="1" x14ac:dyDescent="0.2">
      <c r="B13" s="58"/>
      <c r="C13" s="59"/>
      <c r="D13" s="60"/>
      <c r="E13" s="36"/>
      <c r="F13" s="42"/>
      <c r="G13" s="62"/>
      <c r="H13" s="63"/>
      <c r="I13" s="62"/>
      <c r="J13" s="69"/>
      <c r="K13" s="70"/>
      <c r="L13" s="58"/>
      <c r="M13" s="59"/>
      <c r="N13" s="102"/>
      <c r="O13" s="62"/>
      <c r="P13" s="69"/>
      <c r="Q13" s="63"/>
      <c r="R13" s="62"/>
      <c r="S13" s="69"/>
      <c r="T13" s="70"/>
      <c r="U13" s="20"/>
      <c r="W13" s="55"/>
      <c r="X13" s="3"/>
      <c r="Y13" s="12">
        <f t="shared" si="0"/>
        <v>0</v>
      </c>
      <c r="Z13" s="4">
        <f t="shared" si="1"/>
        <v>0</v>
      </c>
      <c r="AA13" s="12">
        <f t="shared" si="2"/>
        <v>0</v>
      </c>
      <c r="AB13" s="5">
        <f t="shared" si="3"/>
        <v>0</v>
      </c>
      <c r="AC13" s="4">
        <f t="shared" si="4"/>
        <v>0</v>
      </c>
      <c r="AD13" s="4">
        <f t="shared" si="5"/>
        <v>0</v>
      </c>
      <c r="AE13" s="3">
        <f t="shared" si="6"/>
        <v>0</v>
      </c>
    </row>
    <row r="14" spans="2:31" ht="14.25" customHeight="1" x14ac:dyDescent="0.2">
      <c r="B14" s="58"/>
      <c r="C14" s="59"/>
      <c r="D14" s="60"/>
      <c r="E14" s="45"/>
      <c r="F14" s="46"/>
      <c r="G14" s="116"/>
      <c r="H14" s="122"/>
      <c r="I14" s="116"/>
      <c r="J14" s="117"/>
      <c r="K14" s="118"/>
      <c r="L14" s="84"/>
      <c r="M14" s="85"/>
      <c r="N14" s="123"/>
      <c r="O14" s="116"/>
      <c r="P14" s="117"/>
      <c r="Q14" s="122"/>
      <c r="R14" s="116"/>
      <c r="S14" s="117"/>
      <c r="T14" s="118"/>
      <c r="U14" s="1"/>
      <c r="W14" s="2" t="s">
        <v>9</v>
      </c>
      <c r="X14" s="3">
        <f>SUM(X7:X13)</f>
        <v>85000</v>
      </c>
      <c r="Y14" s="12">
        <f>SUM(X14*100/105)</f>
        <v>80952.380952380947</v>
      </c>
      <c r="Z14" s="4">
        <f>SUM(Z7:Z13)</f>
        <v>78705</v>
      </c>
      <c r="AA14" s="12">
        <f>SUM(Z14*0.1)</f>
        <v>7870.5</v>
      </c>
      <c r="AB14" s="5">
        <f>SUM(AB7:AB13)</f>
        <v>8035</v>
      </c>
      <c r="AC14" s="4">
        <f>SUM(Z14*0.05)</f>
        <v>3935.25</v>
      </c>
      <c r="AD14" s="4">
        <f>SUM(AD7:AD13)</f>
        <v>6297</v>
      </c>
      <c r="AE14" s="3">
        <f>SUM(AE7:AE13)</f>
        <v>76967</v>
      </c>
    </row>
    <row r="15" spans="2:31" ht="15" customHeight="1" x14ac:dyDescent="0.2">
      <c r="B15" s="109" t="s">
        <v>29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1"/>
      <c r="U15" s="21"/>
    </row>
    <row r="16" spans="2:31" ht="15" customHeight="1" x14ac:dyDescent="0.2">
      <c r="B16" s="112" t="s">
        <v>30</v>
      </c>
      <c r="C16" s="113"/>
      <c r="D16" s="113"/>
      <c r="E16" s="113"/>
      <c r="F16" s="114">
        <f>SUM(AD14)</f>
        <v>6297</v>
      </c>
      <c r="G16" s="114"/>
      <c r="H16" s="114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1"/>
    </row>
    <row r="17" spans="2:27" ht="24.75" customHeight="1" x14ac:dyDescent="0.2">
      <c r="B17" s="71" t="s">
        <v>31</v>
      </c>
      <c r="C17" s="33" t="s">
        <v>23</v>
      </c>
      <c r="D17" s="106"/>
      <c r="E17" s="82"/>
      <c r="F17" s="82"/>
      <c r="G17" s="82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6"/>
      <c r="U17" s="1"/>
      <c r="Y17"/>
      <c r="AA17"/>
    </row>
    <row r="18" spans="2:27" ht="12.75" customHeight="1" x14ac:dyDescent="0.2">
      <c r="B18" s="119"/>
      <c r="C18" s="120" t="s">
        <v>34</v>
      </c>
      <c r="D18" s="106"/>
      <c r="E18" s="107"/>
      <c r="F18" s="107"/>
      <c r="G18" s="108"/>
      <c r="H18" s="59" t="s">
        <v>35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1"/>
      <c r="Y18"/>
      <c r="AA18"/>
    </row>
    <row r="19" spans="2:27" s="50" customFormat="1" ht="15.75" customHeight="1" x14ac:dyDescent="0.2">
      <c r="B19" s="67"/>
      <c r="C19" s="121"/>
      <c r="D19" s="90" t="s">
        <v>40</v>
      </c>
      <c r="E19" s="91"/>
      <c r="F19" s="91"/>
      <c r="G19" s="92"/>
      <c r="H19" s="34"/>
      <c r="I19" s="41"/>
      <c r="J19" s="39"/>
      <c r="K19" s="39"/>
      <c r="L19" s="40"/>
      <c r="M19" s="41"/>
      <c r="N19" s="39"/>
      <c r="O19" s="39"/>
      <c r="P19" s="40"/>
      <c r="Q19" s="41"/>
      <c r="R19" s="39"/>
      <c r="S19" s="39"/>
      <c r="T19" s="40"/>
      <c r="U19" s="1"/>
    </row>
    <row r="20" spans="2:27" ht="3.75" customHeight="1" x14ac:dyDescent="0.2">
      <c r="B20" s="85"/>
      <c r="C20" s="85"/>
      <c r="D20" s="8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Y20"/>
      <c r="AA20"/>
    </row>
    <row r="21" spans="2:27" s="51" customFormat="1" x14ac:dyDescent="0.2">
      <c r="B21" s="75" t="s">
        <v>36</v>
      </c>
      <c r="C21" s="69"/>
      <c r="D21" s="69"/>
      <c r="E21" s="127" t="s">
        <v>4</v>
      </c>
      <c r="F21" s="128"/>
      <c r="G21" s="128"/>
      <c r="H21" s="127" t="s">
        <v>5</v>
      </c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9"/>
    </row>
    <row r="22" spans="2:27" x14ac:dyDescent="0.2">
      <c r="R22" s="124">
        <v>309</v>
      </c>
      <c r="S22" s="124"/>
      <c r="T22" s="124"/>
      <c r="Y22"/>
      <c r="AA22"/>
    </row>
    <row r="23" spans="2:27" ht="13.5" customHeight="1" x14ac:dyDescent="0.2">
      <c r="U23" s="20"/>
      <c r="Y23"/>
      <c r="AA23"/>
    </row>
    <row r="24" spans="2:27" ht="19.5" customHeight="1" x14ac:dyDescent="0.2">
      <c r="U24" s="1"/>
      <c r="Y24"/>
      <c r="AA24"/>
    </row>
    <row r="25" spans="2:27" x14ac:dyDescent="0.2">
      <c r="U25" s="21"/>
    </row>
    <row r="26" spans="2:27" x14ac:dyDescent="0.2">
      <c r="U26" s="1"/>
    </row>
    <row r="27" spans="2:27" ht="21.75" customHeight="1" x14ac:dyDescent="0.2"/>
    <row r="29" spans="2:27" x14ac:dyDescent="0.2">
      <c r="N29" s="28"/>
    </row>
    <row r="31" spans="2:27" x14ac:dyDescent="0.2">
      <c r="N31" s="28"/>
    </row>
    <row r="33" spans="23:31" ht="14.4" x14ac:dyDescent="0.2">
      <c r="AE33" s="24" t="s">
        <v>16</v>
      </c>
    </row>
    <row r="34" spans="23:31" ht="14.4" x14ac:dyDescent="0.2">
      <c r="AD34" s="23"/>
      <c r="AE34" s="25">
        <f>SUM(AE14)</f>
        <v>76967</v>
      </c>
    </row>
    <row r="36" spans="23:31" x14ac:dyDescent="0.2">
      <c r="AB36" t="s">
        <v>17</v>
      </c>
      <c r="AE36" s="56" t="s">
        <v>39</v>
      </c>
    </row>
    <row r="37" spans="23:31" ht="14.4" x14ac:dyDescent="0.2">
      <c r="W37" s="115"/>
      <c r="X37" s="115"/>
      <c r="Y37" s="115"/>
      <c r="Z37" s="115"/>
      <c r="AB37" s="26">
        <f>SUM(Z14)</f>
        <v>78705</v>
      </c>
      <c r="AE37" s="27">
        <f>SUM(AB14)</f>
        <v>8035</v>
      </c>
    </row>
  </sheetData>
  <mergeCells count="80">
    <mergeCell ref="AC5:AC6"/>
    <mergeCell ref="AD5:AD6"/>
    <mergeCell ref="AE5:AE6"/>
    <mergeCell ref="W5:W6"/>
    <mergeCell ref="X5:X6"/>
    <mergeCell ref="Y5:Y6"/>
    <mergeCell ref="Z5:Z6"/>
    <mergeCell ref="AA5:AA6"/>
    <mergeCell ref="AB5:AB6"/>
    <mergeCell ref="W37:Z37"/>
    <mergeCell ref="I14:K14"/>
    <mergeCell ref="B20:D20"/>
    <mergeCell ref="B17:B19"/>
    <mergeCell ref="C18:C19"/>
    <mergeCell ref="G14:H14"/>
    <mergeCell ref="O14:Q14"/>
    <mergeCell ref="R14:T14"/>
    <mergeCell ref="L14:N14"/>
    <mergeCell ref="R22:T22"/>
    <mergeCell ref="D17:T17"/>
    <mergeCell ref="B21:D21"/>
    <mergeCell ref="E21:G21"/>
    <mergeCell ref="H21:T21"/>
    <mergeCell ref="D19:G19"/>
    <mergeCell ref="G13:H13"/>
    <mergeCell ref="I10:K10"/>
    <mergeCell ref="I11:K11"/>
    <mergeCell ref="I13:K13"/>
    <mergeCell ref="B13:D13"/>
    <mergeCell ref="B14:D14"/>
    <mergeCell ref="H18:T18"/>
    <mergeCell ref="D18:G18"/>
    <mergeCell ref="B15:T15"/>
    <mergeCell ref="B16:E16"/>
    <mergeCell ref="F16:H16"/>
    <mergeCell ref="L12:N12"/>
    <mergeCell ref="L13:N13"/>
    <mergeCell ref="O13:Q13"/>
    <mergeCell ref="R1:T1"/>
    <mergeCell ref="O10:Q10"/>
    <mergeCell ref="O9:T9"/>
    <mergeCell ref="R12:T12"/>
    <mergeCell ref="R13:T13"/>
    <mergeCell ref="L10:N10"/>
    <mergeCell ref="R11:T11"/>
    <mergeCell ref="C1:D1"/>
    <mergeCell ref="G1:H1"/>
    <mergeCell ref="I1:K1"/>
    <mergeCell ref="L1:N1"/>
    <mergeCell ref="E3:T3"/>
    <mergeCell ref="G8:H8"/>
    <mergeCell ref="B7:D7"/>
    <mergeCell ref="H5:T5"/>
    <mergeCell ref="R8:T8"/>
    <mergeCell ref="O11:Q11"/>
    <mergeCell ref="D4:T4"/>
    <mergeCell ref="D5:G6"/>
    <mergeCell ref="L11:N11"/>
    <mergeCell ref="G9:K9"/>
    <mergeCell ref="L9:N9"/>
    <mergeCell ref="O8:Q8"/>
    <mergeCell ref="B8:D9"/>
    <mergeCell ref="B10:D10"/>
    <mergeCell ref="R10:T10"/>
    <mergeCell ref="B12:D12"/>
    <mergeCell ref="O1:Q1"/>
    <mergeCell ref="G12:H12"/>
    <mergeCell ref="B4:B6"/>
    <mergeCell ref="C5:C6"/>
    <mergeCell ref="E1:F1"/>
    <mergeCell ref="G10:H10"/>
    <mergeCell ref="G11:H11"/>
    <mergeCell ref="O12:Q12"/>
    <mergeCell ref="I12:K12"/>
    <mergeCell ref="B11:D11"/>
    <mergeCell ref="E8:E9"/>
    <mergeCell ref="I8:K8"/>
    <mergeCell ref="F7:K7"/>
    <mergeCell ref="L7:T7"/>
    <mergeCell ref="L8:N8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  <rowBreaks count="2" manualBreakCount="2">
    <brk id="1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16.1月分 (新様式)</vt:lpstr>
      <vt:lpstr>'16.1月分 (新様式)'!Print_Area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</dc:creator>
  <cp:lastModifiedBy>松井高</cp:lastModifiedBy>
  <cp:lastPrinted>2016-02-12T04:08:06Z</cp:lastPrinted>
  <dcterms:created xsi:type="dcterms:W3CDTF">1997-01-08T22:48:59Z</dcterms:created>
  <dcterms:modified xsi:type="dcterms:W3CDTF">2019-01-12T00:51:58Z</dcterms:modified>
</cp:coreProperties>
</file>